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checkCompatibility="1" defaultThemeVersion="124226"/>
  <xr:revisionPtr revIDLastSave="0" documentId="13_ncr:1_{664108B7-6658-4904-8410-F8DE68ADAE1E}" xr6:coauthVersionLast="47" xr6:coauthVersionMax="47" xr10:uidLastSave="{00000000-0000-0000-0000-000000000000}"/>
  <workbookProtection workbookAlgorithmName="SHA-512" workbookHashValue="hWVDyhO2ASaSmUyDxp/JuFSlVmIPhONyckIjTHMnTkMUpuhASntbrPbOz6k1mjNdr70jsLlR9GBJpAIgFUP56g==" workbookSaltValue="PE1dJZOELMA1NGu9eCwouw==" workbookSpinCount="100000" lockStructure="1"/>
  <bookViews>
    <workbookView xWindow="-108" yWindow="-108" windowWidth="23256" windowHeight="13896" xr2:uid="{00000000-000D-0000-FFFF-FFFF00000000}"/>
  </bookViews>
  <sheets>
    <sheet name="Preisblatt V-26-0155" sheetId="14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5" i="14" l="1"/>
  <c r="F34" i="14"/>
  <c r="F33" i="14"/>
  <c r="F32" i="14"/>
  <c r="F31" i="14"/>
  <c r="F30" i="14"/>
  <c r="F29" i="14"/>
  <c r="F26" i="14"/>
  <c r="F25" i="14"/>
  <c r="F23" i="14"/>
  <c r="F22" i="14"/>
  <c r="F21" i="14"/>
  <c r="F20" i="14"/>
  <c r="F19" i="14"/>
  <c r="F18" i="14"/>
  <c r="F16" i="14"/>
  <c r="F15" i="14"/>
  <c r="F14" i="14"/>
  <c r="F13" i="14"/>
  <c r="F12" i="14"/>
  <c r="F11" i="14"/>
  <c r="F10" i="14"/>
  <c r="F9" i="14"/>
  <c r="F8" i="14"/>
  <c r="F7" i="14"/>
  <c r="F6" i="14"/>
  <c r="F5" i="14"/>
  <c r="F36" i="14"/>
  <c r="F27" i="14"/>
  <c r="F37" i="14"/>
  <c r="F38" i="14"/>
  <c r="F39" i="14"/>
</calcChain>
</file>

<file path=xl/sharedStrings.xml><?xml version="1.0" encoding="utf-8"?>
<sst xmlns="http://schemas.openxmlformats.org/spreadsheetml/2006/main" count="103" uniqueCount="77">
  <si>
    <t>1.1</t>
  </si>
  <si>
    <t>1.2</t>
  </si>
  <si>
    <t>1.3</t>
  </si>
  <si>
    <t>1.4</t>
  </si>
  <si>
    <t>1.5</t>
  </si>
  <si>
    <t>1.6</t>
  </si>
  <si>
    <r>
      <t>Pauschalpreis:</t>
    </r>
    <r>
      <rPr>
        <sz val="11"/>
        <color theme="1"/>
        <rFont val="Arial"/>
        <family val="2"/>
      </rPr>
      <t xml:space="preserve">
 (netto)</t>
    </r>
  </si>
  <si>
    <t>2.0</t>
  </si>
  <si>
    <t>2.1</t>
  </si>
  <si>
    <t>3.0</t>
  </si>
  <si>
    <t>3.1</t>
  </si>
  <si>
    <r>
      <t>Einzelpreis:</t>
    </r>
    <r>
      <rPr>
        <sz val="11"/>
        <color theme="1"/>
        <rFont val="Arial"/>
        <family val="2"/>
      </rPr>
      <t xml:space="preserve">
 (netto)</t>
    </r>
  </si>
  <si>
    <t>Stk.:</t>
  </si>
  <si>
    <t>3.2</t>
  </si>
  <si>
    <t>1.0</t>
  </si>
  <si>
    <t>Planungs- und Serviceleistungen</t>
  </si>
  <si>
    <t>4.0</t>
  </si>
  <si>
    <t>Zwischensumme</t>
  </si>
  <si>
    <t>Bestandsstandorte</t>
  </si>
  <si>
    <t>Neubaustandorte</t>
  </si>
  <si>
    <t>2.2</t>
  </si>
  <si>
    <t>2.3</t>
  </si>
  <si>
    <t>2.4</t>
  </si>
  <si>
    <t>2.5</t>
  </si>
  <si>
    <t>2.6</t>
  </si>
  <si>
    <t>Bieter:</t>
  </si>
  <si>
    <t>V-26/0155</t>
  </si>
  <si>
    <r>
      <t>BZ-Modul mit Methanolreformer</t>
    </r>
    <r>
      <rPr>
        <sz val="10"/>
        <color theme="1"/>
        <rFont val="Arial"/>
        <family val="2"/>
      </rPr>
      <t xml:space="preserve">
XPS-5 G4, Fa. Whitecell Systems</t>
    </r>
  </si>
  <si>
    <r>
      <t xml:space="preserve">Outdoorgehäuse inkl. 300L Tank
</t>
    </r>
    <r>
      <rPr>
        <sz val="10"/>
        <color theme="1"/>
        <rFont val="Arial"/>
        <family val="2"/>
      </rPr>
      <t>XST-2, Fa. Whitecell Systems</t>
    </r>
  </si>
  <si>
    <t>Elektrotechnische Einbindung</t>
  </si>
  <si>
    <t>1.7</t>
  </si>
  <si>
    <t>1.8</t>
  </si>
  <si>
    <t>1.9</t>
  </si>
  <si>
    <r>
      <t xml:space="preserve">Rectiverter-System inkl. Schrank und Batterien
</t>
    </r>
    <r>
      <rPr>
        <sz val="10"/>
        <color theme="1"/>
        <rFont val="Arial"/>
        <family val="2"/>
      </rPr>
      <t>RV02 230V 6 kvA 48 V 4.8k W BD IFC, Fa. Delta Electronics</t>
    </r>
  </si>
  <si>
    <t>Rückbau und fachgerechte Entsorgung Outdoor-Gehäuse Typ 2 - Variante B</t>
  </si>
  <si>
    <t>1.10</t>
  </si>
  <si>
    <t>1.11</t>
  </si>
  <si>
    <t>Stabmattenzaun für BZ-NEA</t>
  </si>
  <si>
    <t>Rückbau und Entsorgung Technikschrank und Elektrokomponenten Typ 2</t>
  </si>
  <si>
    <t>Tiefbau Bestandsstandorte - Variante A</t>
  </si>
  <si>
    <t>Tiefbau Bestandsstandorte - Variante B</t>
  </si>
  <si>
    <t>Tiefbau Neubaustandorte</t>
  </si>
  <si>
    <t>Umbau Outdoor-Gehäuse Typ 2 - Variante A</t>
  </si>
  <si>
    <t>PB-Pos.:</t>
  </si>
  <si>
    <t>Fundament Standort X016</t>
  </si>
  <si>
    <t>1.12</t>
  </si>
  <si>
    <t>4.1</t>
  </si>
  <si>
    <t>4.2</t>
  </si>
  <si>
    <t>4.3</t>
  </si>
  <si>
    <t>4.4</t>
  </si>
  <si>
    <t>4.5</t>
  </si>
  <si>
    <t>4.6</t>
  </si>
  <si>
    <t>4.7</t>
  </si>
  <si>
    <t>Leistung:</t>
  </si>
  <si>
    <t>Ziffer LB.:</t>
  </si>
  <si>
    <t>Angebotspreis: (netto)</t>
  </si>
  <si>
    <t>MwSt.: (19%)</t>
  </si>
  <si>
    <t>Angebotspreis: (brutto)</t>
  </si>
  <si>
    <t>Errichtung von BZ-Netzersatzanlagen im BOS-Digitalfunk der Länder BB und BE</t>
  </si>
  <si>
    <t xml:space="preserve">Monitoring-System		</t>
  </si>
  <si>
    <t>Abrufe aus Berlin</t>
  </si>
  <si>
    <t>4.1.1</t>
  </si>
  <si>
    <t>4.1.2</t>
  </si>
  <si>
    <t>4.1.3</t>
  </si>
  <si>
    <t>4.1.4</t>
  </si>
  <si>
    <t>4.1.5</t>
  </si>
  <si>
    <t>4.1.6</t>
  </si>
  <si>
    <t>4.1.7</t>
  </si>
  <si>
    <t>4.1.8</t>
  </si>
  <si>
    <t>4.1.9</t>
  </si>
  <si>
    <t>4.1.11</t>
  </si>
  <si>
    <t>4.1.12</t>
  </si>
  <si>
    <t>4.1.13</t>
  </si>
  <si>
    <t>4.1.10</t>
  </si>
  <si>
    <t xml:space="preserve">Wartung Brennstoffzellensystem inkl. Betriebsstoffversorgung  </t>
  </si>
  <si>
    <t>Planungs- und Dokumentationspauschale</t>
  </si>
  <si>
    <t>Wartung Brennstoffzellensystem inkl. Betriebsstoffversorgung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</si>
</sst>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1"/>
      <name val="Arial"/>
      <family val="2"/>
    </font>
    <font>
      <i/>
      <sz val="11"/>
      <color theme="1"/>
      <name val="Arial"/>
      <family val="2"/>
    </font>
    <font>
      <i/>
      <sz val="11"/>
      <name val="Arial"/>
      <family val="2"/>
    </font>
    <font>
      <i/>
      <sz val="10"/>
      <color theme="1"/>
      <name val="Arial"/>
      <family val="2"/>
    </font>
    <font>
      <sz val="8"/>
      <name val="Calibri"/>
      <family val="2"/>
      <scheme val="minor"/>
    </font>
    <font>
      <sz val="10"/>
      <color theme="1"/>
      <name val="Arial"/>
      <family val="2"/>
    </font>
    <font>
      <sz val="14"/>
      <color theme="1"/>
      <name val="Arial"/>
      <family val="2"/>
    </font>
    <font>
      <b/>
      <sz val="11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164" fontId="1" fillId="5" borderId="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/>
    <xf numFmtId="0" fontId="2" fillId="2" borderId="5" xfId="0" applyFont="1" applyFill="1" applyBorder="1" applyAlignment="1" applyProtection="1">
      <alignment horizontal="left"/>
    </xf>
    <xf numFmtId="0" fontId="1" fillId="2" borderId="1" xfId="0" applyFont="1" applyFill="1" applyBorder="1" applyAlignment="1" applyProtection="1">
      <alignment horizontal="left" vertical="center"/>
    </xf>
    <xf numFmtId="0" fontId="2" fillId="2" borderId="4" xfId="0" applyFont="1" applyFill="1" applyBorder="1" applyAlignment="1" applyProtection="1">
      <alignment horizontal="center"/>
    </xf>
    <xf numFmtId="0" fontId="2" fillId="4" borderId="4" xfId="0" applyFont="1" applyFill="1" applyBorder="1" applyAlignment="1" applyProtection="1">
      <alignment horizontal="center" vertical="center" wrapText="1"/>
    </xf>
    <xf numFmtId="0" fontId="2" fillId="4" borderId="5" xfId="0" applyFont="1" applyFill="1" applyBorder="1" applyAlignment="1" applyProtection="1">
      <alignment horizontal="center" vertical="center" wrapText="1"/>
    </xf>
    <xf numFmtId="0" fontId="2" fillId="4" borderId="4" xfId="0" applyFont="1" applyFill="1" applyBorder="1" applyAlignment="1" applyProtection="1">
      <alignment horizontal="center" vertical="top" wrapText="1"/>
    </xf>
    <xf numFmtId="0" fontId="3" fillId="3" borderId="6" xfId="0" applyFont="1" applyFill="1" applyBorder="1" applyAlignment="1" applyProtection="1">
      <alignment horizontal="center" vertical="center" wrapText="1"/>
    </xf>
    <xf numFmtId="0" fontId="3" fillId="3" borderId="5" xfId="0" applyFont="1" applyFill="1" applyBorder="1" applyAlignment="1" applyProtection="1">
      <alignment horizontal="left" vertical="center" wrapText="1"/>
    </xf>
    <xf numFmtId="0" fontId="2" fillId="3" borderId="1" xfId="0" applyFont="1" applyFill="1" applyBorder="1" applyAlignment="1" applyProtection="1">
      <alignment horizontal="center" vertical="top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2" xfId="0" applyFont="1" applyFill="1" applyBorder="1" applyAlignment="1" applyProtection="1">
      <alignment horizontal="center" vertical="center" wrapText="1"/>
    </xf>
    <xf numFmtId="49" fontId="3" fillId="2" borderId="3" xfId="0" applyNumberFormat="1" applyFont="1" applyFill="1" applyBorder="1" applyAlignment="1" applyProtection="1">
      <alignment horizontal="center" vertical="center"/>
    </xf>
    <xf numFmtId="49" fontId="3" fillId="2" borderId="5" xfId="0" applyNumberFormat="1" applyFont="1" applyFill="1" applyBorder="1" applyAlignment="1" applyProtection="1">
      <alignment horizontal="left" vertical="center" wrapText="1"/>
    </xf>
    <xf numFmtId="49" fontId="1" fillId="2" borderId="3" xfId="0" applyNumberFormat="1" applyFont="1" applyFill="1" applyBorder="1" applyAlignment="1" applyProtection="1">
      <alignment horizontal="center" vertical="center" wrapText="1"/>
    </xf>
    <xf numFmtId="1" fontId="1" fillId="2" borderId="3" xfId="0" applyNumberFormat="1" applyFont="1" applyFill="1" applyBorder="1" applyAlignment="1" applyProtection="1">
      <alignment horizontal="center" vertical="center" wrapText="1"/>
    </xf>
    <xf numFmtId="44" fontId="1" fillId="2" borderId="3" xfId="0" applyNumberFormat="1" applyFont="1" applyFill="1" applyBorder="1" applyAlignment="1" applyProtection="1">
      <alignment horizontal="center" vertical="center" wrapText="1"/>
    </xf>
    <xf numFmtId="49" fontId="3" fillId="3" borderId="3" xfId="0" applyNumberFormat="1" applyFont="1" applyFill="1" applyBorder="1" applyAlignment="1" applyProtection="1">
      <alignment horizontal="center"/>
    </xf>
    <xf numFmtId="49" fontId="3" fillId="3" borderId="5" xfId="0" applyNumberFormat="1" applyFont="1" applyFill="1" applyBorder="1" applyAlignment="1" applyProtection="1">
      <alignment horizontal="left" vertical="center"/>
    </xf>
    <xf numFmtId="49" fontId="1" fillId="3" borderId="1" xfId="0" applyNumberFormat="1" applyFont="1" applyFill="1" applyBorder="1" applyAlignment="1" applyProtection="1">
      <alignment horizontal="center" vertical="center" wrapText="1"/>
    </xf>
    <xf numFmtId="164" fontId="1" fillId="3" borderId="1" xfId="0" applyNumberFormat="1" applyFont="1" applyFill="1" applyBorder="1" applyAlignment="1" applyProtection="1">
      <alignment horizontal="center" vertical="center" wrapText="1"/>
    </xf>
    <xf numFmtId="1" fontId="1" fillId="3" borderId="1" xfId="0" applyNumberFormat="1" applyFont="1" applyFill="1" applyBorder="1" applyAlignment="1" applyProtection="1">
      <alignment horizontal="center" vertical="center" wrapText="1"/>
    </xf>
    <xf numFmtId="164" fontId="1" fillId="3" borderId="2" xfId="0" applyNumberFormat="1" applyFont="1" applyFill="1" applyBorder="1" applyAlignment="1" applyProtection="1">
      <alignment horizontal="center" vertical="center" wrapText="1"/>
    </xf>
    <xf numFmtId="49" fontId="3" fillId="3" borderId="6" xfId="0" applyNumberFormat="1" applyFont="1" applyFill="1" applyBorder="1" applyAlignment="1" applyProtection="1">
      <alignment horizontal="center"/>
    </xf>
    <xf numFmtId="49" fontId="3" fillId="2" borderId="4" xfId="0" applyNumberFormat="1" applyFont="1" applyFill="1" applyBorder="1" applyAlignment="1" applyProtection="1">
      <alignment horizontal="center"/>
    </xf>
    <xf numFmtId="49" fontId="3" fillId="2" borderId="4" xfId="0" applyNumberFormat="1" applyFont="1" applyFill="1" applyBorder="1" applyAlignment="1" applyProtection="1">
      <alignment horizontal="left" vertical="center"/>
    </xf>
    <xf numFmtId="49" fontId="1" fillId="2" borderId="4" xfId="0" applyNumberFormat="1" applyFont="1" applyFill="1" applyBorder="1" applyAlignment="1" applyProtection="1">
      <alignment horizontal="center" vertical="center" wrapText="1"/>
    </xf>
    <xf numFmtId="1" fontId="1" fillId="2" borderId="4" xfId="0" applyNumberFormat="1" applyFont="1" applyFill="1" applyBorder="1" applyAlignment="1" applyProtection="1">
      <alignment horizontal="center" vertical="center" wrapText="1"/>
    </xf>
    <xf numFmtId="49" fontId="3" fillId="2" borderId="6" xfId="0" applyNumberFormat="1" applyFont="1" applyFill="1" applyBorder="1" applyAlignment="1" applyProtection="1">
      <alignment horizontal="center"/>
    </xf>
    <xf numFmtId="49" fontId="7" fillId="4" borderId="4" xfId="0" applyNumberFormat="1" applyFont="1" applyFill="1" applyBorder="1" applyAlignment="1" applyProtection="1">
      <alignment horizontal="center"/>
    </xf>
    <xf numFmtId="49" fontId="7" fillId="4" borderId="1" xfId="0" applyNumberFormat="1" applyFont="1" applyFill="1" applyBorder="1" applyAlignment="1" applyProtection="1">
      <alignment horizontal="left" vertical="center"/>
    </xf>
    <xf numFmtId="49" fontId="6" fillId="4" borderId="1" xfId="0" applyNumberFormat="1" applyFont="1" applyFill="1" applyBorder="1" applyAlignment="1" applyProtection="1">
      <alignment horizontal="center" vertical="center" wrapText="1"/>
    </xf>
    <xf numFmtId="164" fontId="5" fillId="4" borderId="1" xfId="0" applyNumberFormat="1" applyFont="1" applyFill="1" applyBorder="1" applyAlignment="1" applyProtection="1">
      <alignment horizontal="center" vertical="center" wrapText="1"/>
    </xf>
    <xf numFmtId="1" fontId="6" fillId="4" borderId="1" xfId="0" applyNumberFormat="1" applyFont="1" applyFill="1" applyBorder="1" applyAlignment="1" applyProtection="1">
      <alignment horizontal="center" vertical="center" wrapText="1"/>
    </xf>
    <xf numFmtId="44" fontId="5" fillId="4" borderId="5" xfId="0" applyNumberFormat="1" applyFont="1" applyFill="1" applyBorder="1" applyProtection="1"/>
    <xf numFmtId="1" fontId="1" fillId="2" borderId="6" xfId="0" applyNumberFormat="1" applyFont="1" applyFill="1" applyBorder="1" applyAlignment="1" applyProtection="1">
      <alignment horizontal="center" vertical="center" wrapText="1"/>
    </xf>
    <xf numFmtId="1" fontId="4" fillId="2" borderId="3" xfId="0" applyNumberFormat="1" applyFont="1" applyFill="1" applyBorder="1" applyAlignment="1" applyProtection="1">
      <alignment horizontal="center" vertical="center" wrapText="1"/>
    </xf>
    <xf numFmtId="1" fontId="6" fillId="4" borderId="7" xfId="0" applyNumberFormat="1" applyFont="1" applyFill="1" applyBorder="1" applyAlignment="1" applyProtection="1">
      <alignment horizontal="center" vertical="center" wrapText="1"/>
    </xf>
    <xf numFmtId="44" fontId="5" fillId="4" borderId="6" xfId="0" applyNumberFormat="1" applyFont="1" applyFill="1" applyBorder="1" applyProtection="1"/>
    <xf numFmtId="44" fontId="1" fillId="2" borderId="4" xfId="0" applyNumberFormat="1" applyFont="1" applyFill="1" applyBorder="1" applyProtection="1"/>
    <xf numFmtId="44" fontId="1" fillId="4" borderId="4" xfId="0" applyNumberFormat="1" applyFont="1" applyFill="1" applyBorder="1" applyProtection="1"/>
    <xf numFmtId="0" fontId="2" fillId="6" borderId="4" xfId="0" applyFont="1" applyFill="1" applyBorder="1" applyAlignment="1" applyProtection="1">
      <alignment horizontal="right"/>
    </xf>
    <xf numFmtId="0" fontId="0" fillId="2" borderId="5" xfId="0" applyFill="1" applyBorder="1" applyProtection="1"/>
    <xf numFmtId="0" fontId="2" fillId="2" borderId="2" xfId="0" applyFont="1" applyFill="1" applyBorder="1" applyAlignment="1" applyProtection="1">
      <alignment horizontal="right" vertical="center"/>
    </xf>
    <xf numFmtId="0" fontId="2" fillId="4" borderId="2" xfId="0" applyFont="1" applyFill="1" applyBorder="1" applyAlignment="1" applyProtection="1">
      <alignment horizontal="right" vertical="center"/>
    </xf>
    <xf numFmtId="0" fontId="0" fillId="4" borderId="5" xfId="0" applyFill="1" applyBorder="1" applyProtection="1"/>
    <xf numFmtId="0" fontId="10" fillId="0" borderId="0" xfId="0" applyFont="1" applyBorder="1" applyAlignment="1" applyProtection="1">
      <alignment horizontal="center" vertical="center"/>
    </xf>
    <xf numFmtId="0" fontId="11" fillId="0" borderId="5" xfId="0" applyFont="1" applyFill="1" applyBorder="1" applyAlignment="1" applyProtection="1">
      <alignment horizontal="center" vertical="center"/>
    </xf>
    <xf numFmtId="0" fontId="11" fillId="0" borderId="2" xfId="0" applyFont="1" applyFill="1" applyBorder="1" applyAlignment="1" applyProtection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124383</xdr:colOff>
      <xdr:row>0</xdr:row>
      <xdr:rowOff>102535</xdr:rowOff>
    </xdr:from>
    <xdr:to>
      <xdr:col>1</xdr:col>
      <xdr:colOff>2254229</xdr:colOff>
      <xdr:row>0</xdr:row>
      <xdr:rowOff>717178</xdr:rowOff>
    </xdr:to>
    <xdr:pic>
      <xdr:nvPicPr>
        <xdr:cNvPr id="2" name="Grafik 1" descr="Description: AT_A4_4C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83" y="102535"/>
          <a:ext cx="2654779" cy="6146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931342</xdr:colOff>
      <xdr:row>0</xdr:row>
      <xdr:rowOff>31749</xdr:rowOff>
    </xdr:from>
    <xdr:to>
      <xdr:col>7</xdr:col>
      <xdr:colOff>95369</xdr:colOff>
      <xdr:row>0</xdr:row>
      <xdr:rowOff>760131</xdr:rowOff>
    </xdr:to>
    <xdr:pic>
      <xdr:nvPicPr>
        <xdr:cNvPr id="3" name="Grafik 2" descr="2012-11-05_Logo_ZDPol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42675" y="31749"/>
          <a:ext cx="2675047" cy="728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3"/>
  <sheetViews>
    <sheetView tabSelected="1" zoomScale="90" zoomScaleNormal="90" zoomScalePageLayoutView="85" workbookViewId="0">
      <selection activeCell="D33" sqref="D33"/>
    </sheetView>
  </sheetViews>
  <sheetFormatPr baseColWidth="10" defaultColWidth="11.44140625" defaultRowHeight="14.4" x14ac:dyDescent="0.3"/>
  <cols>
    <col min="1" max="1" width="7.6640625" style="2" customWidth="1"/>
    <col min="2" max="2" width="82.44140625" style="2" customWidth="1"/>
    <col min="3" max="3" width="8.6640625" style="2" customWidth="1"/>
    <col min="4" max="4" width="15.6640625" style="2" customWidth="1"/>
    <col min="5" max="5" width="8.6640625" style="2" customWidth="1"/>
    <col min="6" max="6" width="16.6640625" style="2" customWidth="1"/>
    <col min="7" max="16384" width="11.44140625" style="2"/>
  </cols>
  <sheetData>
    <row r="1" spans="1:6" ht="64.5" customHeight="1" thickBot="1" x14ac:dyDescent="0.35"/>
    <row r="2" spans="1:6" ht="15" thickBot="1" x14ac:dyDescent="0.35">
      <c r="A2" s="3" t="s">
        <v>58</v>
      </c>
      <c r="B2" s="4"/>
      <c r="C2" s="43" t="s">
        <v>25</v>
      </c>
      <c r="D2" s="49"/>
      <c r="E2" s="50"/>
      <c r="F2" s="5" t="s">
        <v>26</v>
      </c>
    </row>
    <row r="3" spans="1:6" ht="30" customHeight="1" thickBot="1" x14ac:dyDescent="0.35">
      <c r="A3" s="6" t="s">
        <v>43</v>
      </c>
      <c r="B3" s="7" t="s">
        <v>53</v>
      </c>
      <c r="C3" s="8" t="s">
        <v>54</v>
      </c>
      <c r="D3" s="6" t="s">
        <v>11</v>
      </c>
      <c r="E3" s="8" t="s">
        <v>12</v>
      </c>
      <c r="F3" s="6" t="s">
        <v>6</v>
      </c>
    </row>
    <row r="4" spans="1:6" ht="15" customHeight="1" thickBot="1" x14ac:dyDescent="0.35">
      <c r="A4" s="9" t="s">
        <v>14</v>
      </c>
      <c r="B4" s="10" t="s">
        <v>18</v>
      </c>
      <c r="C4" s="11"/>
      <c r="D4" s="12"/>
      <c r="E4" s="11"/>
      <c r="F4" s="13"/>
    </row>
    <row r="5" spans="1:6" ht="27" thickBot="1" x14ac:dyDescent="0.35">
      <c r="A5" s="14" t="s">
        <v>0</v>
      </c>
      <c r="B5" s="15" t="s">
        <v>27</v>
      </c>
      <c r="C5" s="16" t="s">
        <v>61</v>
      </c>
      <c r="D5" s="1"/>
      <c r="E5" s="17">
        <v>25</v>
      </c>
      <c r="F5" s="18" t="str">
        <f>IF(D5="","",D5*E5)</f>
        <v/>
      </c>
    </row>
    <row r="6" spans="1:6" ht="27" thickBot="1" x14ac:dyDescent="0.35">
      <c r="A6" s="14" t="s">
        <v>1</v>
      </c>
      <c r="B6" s="15" t="s">
        <v>28</v>
      </c>
      <c r="C6" s="16" t="s">
        <v>62</v>
      </c>
      <c r="D6" s="1"/>
      <c r="E6" s="17">
        <v>25</v>
      </c>
      <c r="F6" s="18" t="str">
        <f t="shared" ref="F6:F16" si="0">IF(D6="","",D6*E6)</f>
        <v/>
      </c>
    </row>
    <row r="7" spans="1:6" ht="27" thickBot="1" x14ac:dyDescent="0.35">
      <c r="A7" s="14" t="s">
        <v>2</v>
      </c>
      <c r="B7" s="15" t="s">
        <v>33</v>
      </c>
      <c r="C7" s="16" t="s">
        <v>63</v>
      </c>
      <c r="D7" s="1"/>
      <c r="E7" s="17">
        <v>25</v>
      </c>
      <c r="F7" s="18" t="str">
        <f t="shared" si="0"/>
        <v/>
      </c>
    </row>
    <row r="8" spans="1:6" ht="15" customHeight="1" thickBot="1" x14ac:dyDescent="0.35">
      <c r="A8" s="14" t="s">
        <v>3</v>
      </c>
      <c r="B8" s="15" t="s">
        <v>29</v>
      </c>
      <c r="C8" s="16" t="s">
        <v>64</v>
      </c>
      <c r="D8" s="1"/>
      <c r="E8" s="17">
        <v>25</v>
      </c>
      <c r="F8" s="18" t="str">
        <f t="shared" si="0"/>
        <v/>
      </c>
    </row>
    <row r="9" spans="1:6" ht="15" customHeight="1" thickBot="1" x14ac:dyDescent="0.35">
      <c r="A9" s="14" t="s">
        <v>4</v>
      </c>
      <c r="B9" s="15" t="s">
        <v>42</v>
      </c>
      <c r="C9" s="16" t="s">
        <v>65</v>
      </c>
      <c r="D9" s="1"/>
      <c r="E9" s="17">
        <v>17</v>
      </c>
      <c r="F9" s="18" t="str">
        <f t="shared" si="0"/>
        <v/>
      </c>
    </row>
    <row r="10" spans="1:6" ht="15" customHeight="1" thickBot="1" x14ac:dyDescent="0.35">
      <c r="A10" s="14" t="s">
        <v>5</v>
      </c>
      <c r="B10" s="15" t="s">
        <v>34</v>
      </c>
      <c r="C10" s="16" t="s">
        <v>66</v>
      </c>
      <c r="D10" s="1"/>
      <c r="E10" s="17">
        <v>7</v>
      </c>
      <c r="F10" s="18" t="str">
        <f t="shared" si="0"/>
        <v/>
      </c>
    </row>
    <row r="11" spans="1:6" ht="15" customHeight="1" thickBot="1" x14ac:dyDescent="0.35">
      <c r="A11" s="14" t="s">
        <v>30</v>
      </c>
      <c r="B11" s="15" t="s">
        <v>38</v>
      </c>
      <c r="C11" s="16" t="s">
        <v>67</v>
      </c>
      <c r="D11" s="1"/>
      <c r="E11" s="17">
        <v>24</v>
      </c>
      <c r="F11" s="18" t="str">
        <f t="shared" si="0"/>
        <v/>
      </c>
    </row>
    <row r="12" spans="1:6" ht="15" customHeight="1" thickBot="1" x14ac:dyDescent="0.35">
      <c r="A12" s="14" t="s">
        <v>31</v>
      </c>
      <c r="B12" s="15" t="s">
        <v>39</v>
      </c>
      <c r="C12" s="16" t="s">
        <v>68</v>
      </c>
      <c r="D12" s="1"/>
      <c r="E12" s="17">
        <v>17</v>
      </c>
      <c r="F12" s="18" t="str">
        <f t="shared" si="0"/>
        <v/>
      </c>
    </row>
    <row r="13" spans="1:6" ht="15" customHeight="1" thickBot="1" x14ac:dyDescent="0.35">
      <c r="A13" s="14" t="s">
        <v>32</v>
      </c>
      <c r="B13" s="15" t="s">
        <v>40</v>
      </c>
      <c r="C13" s="16" t="s">
        <v>69</v>
      </c>
      <c r="D13" s="1"/>
      <c r="E13" s="17">
        <v>7</v>
      </c>
      <c r="F13" s="18" t="str">
        <f t="shared" si="0"/>
        <v/>
      </c>
    </row>
    <row r="14" spans="1:6" ht="15" customHeight="1" thickBot="1" x14ac:dyDescent="0.35">
      <c r="A14" s="14" t="s">
        <v>35</v>
      </c>
      <c r="B14" s="15" t="s">
        <v>44</v>
      </c>
      <c r="C14" s="16" t="s">
        <v>70</v>
      </c>
      <c r="D14" s="1"/>
      <c r="E14" s="17">
        <v>1</v>
      </c>
      <c r="F14" s="18" t="str">
        <f t="shared" si="0"/>
        <v/>
      </c>
    </row>
    <row r="15" spans="1:6" ht="15" customHeight="1" thickBot="1" x14ac:dyDescent="0.35">
      <c r="A15" s="14" t="s">
        <v>36</v>
      </c>
      <c r="B15" s="15" t="s">
        <v>37</v>
      </c>
      <c r="C15" s="16" t="s">
        <v>71</v>
      </c>
      <c r="D15" s="1"/>
      <c r="E15" s="17">
        <v>5</v>
      </c>
      <c r="F15" s="18" t="str">
        <f t="shared" si="0"/>
        <v/>
      </c>
    </row>
    <row r="16" spans="1:6" ht="15" thickBot="1" x14ac:dyDescent="0.35">
      <c r="A16" s="14" t="s">
        <v>45</v>
      </c>
      <c r="B16" s="15" t="s">
        <v>59</v>
      </c>
      <c r="C16" s="16" t="s">
        <v>72</v>
      </c>
      <c r="D16" s="1"/>
      <c r="E16" s="17">
        <v>25</v>
      </c>
      <c r="F16" s="18" t="str">
        <f t="shared" si="0"/>
        <v/>
      </c>
    </row>
    <row r="17" spans="1:6" ht="15" customHeight="1" thickBot="1" x14ac:dyDescent="0.35">
      <c r="A17" s="19" t="s">
        <v>7</v>
      </c>
      <c r="B17" s="20" t="s">
        <v>19</v>
      </c>
      <c r="C17" s="21"/>
      <c r="D17" s="22"/>
      <c r="E17" s="23"/>
      <c r="F17" s="24"/>
    </row>
    <row r="18" spans="1:6" ht="27" thickBot="1" x14ac:dyDescent="0.35">
      <c r="A18" s="14" t="s">
        <v>8</v>
      </c>
      <c r="B18" s="15" t="s">
        <v>27</v>
      </c>
      <c r="C18" s="16" t="s">
        <v>61</v>
      </c>
      <c r="D18" s="1"/>
      <c r="E18" s="17">
        <v>5</v>
      </c>
      <c r="F18" s="18" t="str">
        <f t="shared" ref="F18:F23" si="1">IF(D18="","",D18*E18)</f>
        <v/>
      </c>
    </row>
    <row r="19" spans="1:6" ht="27" thickBot="1" x14ac:dyDescent="0.35">
      <c r="A19" s="14" t="s">
        <v>20</v>
      </c>
      <c r="B19" s="15" t="s">
        <v>28</v>
      </c>
      <c r="C19" s="16" t="s">
        <v>62</v>
      </c>
      <c r="D19" s="1"/>
      <c r="E19" s="17">
        <v>5</v>
      </c>
      <c r="F19" s="18" t="str">
        <f t="shared" si="1"/>
        <v/>
      </c>
    </row>
    <row r="20" spans="1:6" ht="27" thickBot="1" x14ac:dyDescent="0.35">
      <c r="A20" s="14" t="s">
        <v>21</v>
      </c>
      <c r="B20" s="15" t="s">
        <v>33</v>
      </c>
      <c r="C20" s="16" t="s">
        <v>63</v>
      </c>
      <c r="D20" s="1"/>
      <c r="E20" s="17">
        <v>5</v>
      </c>
      <c r="F20" s="18" t="str">
        <f t="shared" si="1"/>
        <v/>
      </c>
    </row>
    <row r="21" spans="1:6" ht="15" customHeight="1" thickBot="1" x14ac:dyDescent="0.35">
      <c r="A21" s="14" t="s">
        <v>22</v>
      </c>
      <c r="B21" s="15" t="s">
        <v>29</v>
      </c>
      <c r="C21" s="16" t="s">
        <v>64</v>
      </c>
      <c r="D21" s="1"/>
      <c r="E21" s="17">
        <v>5</v>
      </c>
      <c r="F21" s="18" t="str">
        <f t="shared" si="1"/>
        <v/>
      </c>
    </row>
    <row r="22" spans="1:6" ht="15" customHeight="1" thickBot="1" x14ac:dyDescent="0.35">
      <c r="A22" s="14" t="s">
        <v>23</v>
      </c>
      <c r="B22" s="15" t="s">
        <v>41</v>
      </c>
      <c r="C22" s="16" t="s">
        <v>73</v>
      </c>
      <c r="D22" s="1"/>
      <c r="E22" s="17">
        <v>5</v>
      </c>
      <c r="F22" s="18" t="str">
        <f t="shared" si="1"/>
        <v/>
      </c>
    </row>
    <row r="23" spans="1:6" ht="15" thickBot="1" x14ac:dyDescent="0.35">
      <c r="A23" s="14" t="s">
        <v>24</v>
      </c>
      <c r="B23" s="15" t="s">
        <v>59</v>
      </c>
      <c r="C23" s="16" t="s">
        <v>72</v>
      </c>
      <c r="D23" s="1"/>
      <c r="E23" s="17">
        <v>5</v>
      </c>
      <c r="F23" s="18" t="str">
        <f t="shared" si="1"/>
        <v/>
      </c>
    </row>
    <row r="24" spans="1:6" ht="15" customHeight="1" thickBot="1" x14ac:dyDescent="0.35">
      <c r="A24" s="25" t="s">
        <v>9</v>
      </c>
      <c r="B24" s="20" t="s">
        <v>15</v>
      </c>
      <c r="C24" s="21"/>
      <c r="D24" s="22"/>
      <c r="E24" s="23"/>
      <c r="F24" s="24"/>
    </row>
    <row r="25" spans="1:6" ht="15" customHeight="1" thickBot="1" x14ac:dyDescent="0.35">
      <c r="A25" s="26" t="s">
        <v>10</v>
      </c>
      <c r="B25" s="27" t="s">
        <v>75</v>
      </c>
      <c r="C25" s="28" t="s">
        <v>47</v>
      </c>
      <c r="D25" s="1"/>
      <c r="E25" s="29">
        <v>30</v>
      </c>
      <c r="F25" s="18" t="str">
        <f t="shared" ref="F25:F26" si="2">IF(D25="","",D25*E25)</f>
        <v/>
      </c>
    </row>
    <row r="26" spans="1:6" ht="15" customHeight="1" thickBot="1" x14ac:dyDescent="0.35">
      <c r="A26" s="30" t="s">
        <v>13</v>
      </c>
      <c r="B26" s="27" t="s">
        <v>74</v>
      </c>
      <c r="C26" s="28" t="s">
        <v>48</v>
      </c>
      <c r="D26" s="1"/>
      <c r="E26" s="29">
        <v>60</v>
      </c>
      <c r="F26" s="18" t="str">
        <f t="shared" si="2"/>
        <v/>
      </c>
    </row>
    <row r="27" spans="1:6" ht="15" customHeight="1" thickBot="1" x14ac:dyDescent="0.35">
      <c r="A27" s="31"/>
      <c r="B27" s="32" t="s">
        <v>17</v>
      </c>
      <c r="C27" s="33"/>
      <c r="D27" s="34"/>
      <c r="E27" s="35"/>
      <c r="F27" s="36">
        <f>SUM(F5:F26)</f>
        <v>0</v>
      </c>
    </row>
    <row r="28" spans="1:6" ht="15" customHeight="1" thickBot="1" x14ac:dyDescent="0.35">
      <c r="A28" s="25" t="s">
        <v>16</v>
      </c>
      <c r="B28" s="20" t="s">
        <v>60</v>
      </c>
      <c r="C28" s="21"/>
      <c r="D28" s="22"/>
      <c r="E28" s="23"/>
      <c r="F28" s="24"/>
    </row>
    <row r="29" spans="1:6" ht="27" thickBot="1" x14ac:dyDescent="0.35">
      <c r="A29" s="30" t="s">
        <v>46</v>
      </c>
      <c r="B29" s="15" t="s">
        <v>27</v>
      </c>
      <c r="C29" s="16" t="s">
        <v>61</v>
      </c>
      <c r="D29" s="1"/>
      <c r="E29" s="29">
        <v>3</v>
      </c>
      <c r="F29" s="18" t="str">
        <f t="shared" ref="F29:F35" si="3">IF(D29="","",D29*E29)</f>
        <v/>
      </c>
    </row>
    <row r="30" spans="1:6" ht="27" thickBot="1" x14ac:dyDescent="0.35">
      <c r="A30" s="30" t="s">
        <v>47</v>
      </c>
      <c r="B30" s="15" t="s">
        <v>28</v>
      </c>
      <c r="C30" s="16" t="s">
        <v>62</v>
      </c>
      <c r="D30" s="1"/>
      <c r="E30" s="37">
        <v>3</v>
      </c>
      <c r="F30" s="18" t="str">
        <f t="shared" si="3"/>
        <v/>
      </c>
    </row>
    <row r="31" spans="1:6" ht="27" thickBot="1" x14ac:dyDescent="0.35">
      <c r="A31" s="30" t="s">
        <v>48</v>
      </c>
      <c r="B31" s="15" t="s">
        <v>33</v>
      </c>
      <c r="C31" s="16" t="s">
        <v>63</v>
      </c>
      <c r="D31" s="1"/>
      <c r="E31" s="37">
        <v>3</v>
      </c>
      <c r="F31" s="18" t="str">
        <f t="shared" si="3"/>
        <v/>
      </c>
    </row>
    <row r="32" spans="1:6" ht="15" customHeight="1" thickBot="1" x14ac:dyDescent="0.35">
      <c r="A32" s="30" t="s">
        <v>49</v>
      </c>
      <c r="B32" s="15" t="s">
        <v>29</v>
      </c>
      <c r="C32" s="16" t="s">
        <v>64</v>
      </c>
      <c r="D32" s="1"/>
      <c r="E32" s="37">
        <v>3</v>
      </c>
      <c r="F32" s="18" t="str">
        <f t="shared" si="3"/>
        <v/>
      </c>
    </row>
    <row r="33" spans="1:6" ht="15" thickBot="1" x14ac:dyDescent="0.35">
      <c r="A33" s="30" t="s">
        <v>50</v>
      </c>
      <c r="B33" s="15" t="s">
        <v>59</v>
      </c>
      <c r="C33" s="16" t="s">
        <v>72</v>
      </c>
      <c r="D33" s="1"/>
      <c r="E33" s="37">
        <v>3</v>
      </c>
      <c r="F33" s="18" t="str">
        <f>IF(D33="","",D33*E33)</f>
        <v/>
      </c>
    </row>
    <row r="34" spans="1:6" ht="15" customHeight="1" thickBot="1" x14ac:dyDescent="0.35">
      <c r="A34" s="30" t="s">
        <v>51</v>
      </c>
      <c r="B34" s="27" t="s">
        <v>75</v>
      </c>
      <c r="C34" s="28" t="s">
        <v>47</v>
      </c>
      <c r="D34" s="1"/>
      <c r="E34" s="38">
        <v>3</v>
      </c>
      <c r="F34" s="18" t="str">
        <f>IF(D34="","",D34*E34)</f>
        <v/>
      </c>
    </row>
    <row r="35" spans="1:6" ht="15" customHeight="1" thickBot="1" x14ac:dyDescent="0.35">
      <c r="A35" s="30" t="s">
        <v>52</v>
      </c>
      <c r="B35" s="27" t="s">
        <v>76</v>
      </c>
      <c r="C35" s="28" t="s">
        <v>48</v>
      </c>
      <c r="D35" s="1"/>
      <c r="E35" s="29">
        <v>6</v>
      </c>
      <c r="F35" s="18" t="str">
        <f t="shared" si="3"/>
        <v/>
      </c>
    </row>
    <row r="36" spans="1:6" ht="15" customHeight="1" thickBot="1" x14ac:dyDescent="0.35">
      <c r="A36" s="31"/>
      <c r="B36" s="32" t="s">
        <v>17</v>
      </c>
      <c r="C36" s="35"/>
      <c r="D36" s="34"/>
      <c r="E36" s="39"/>
      <c r="F36" s="40">
        <f>SUM(F29:F35)</f>
        <v>0</v>
      </c>
    </row>
    <row r="37" spans="1:6" ht="15" thickBot="1" x14ac:dyDescent="0.35">
      <c r="D37" s="44"/>
      <c r="E37" s="45" t="s">
        <v>55</v>
      </c>
      <c r="F37" s="41">
        <f>F27+F36</f>
        <v>0</v>
      </c>
    </row>
    <row r="38" spans="1:6" ht="15" thickBot="1" x14ac:dyDescent="0.35">
      <c r="D38" s="44"/>
      <c r="E38" s="45" t="s">
        <v>56</v>
      </c>
      <c r="F38" s="41">
        <f>F37*0.19</f>
        <v>0</v>
      </c>
    </row>
    <row r="39" spans="1:6" ht="15" thickBot="1" x14ac:dyDescent="0.35">
      <c r="D39" s="47"/>
      <c r="E39" s="46" t="s">
        <v>57</v>
      </c>
      <c r="F39" s="42">
        <f>F37*1.19</f>
        <v>0</v>
      </c>
    </row>
    <row r="43" spans="1:6" ht="17.399999999999999" x14ac:dyDescent="0.3">
      <c r="A43" s="48"/>
      <c r="B43" s="48"/>
    </row>
  </sheetData>
  <sheetProtection algorithmName="SHA-512" hashValue="0L9cNW7G3oz1dmD+hnl72O0d5h4cztNDqACjEEQfpcuQczVqSICDEDqf25iTiEOCBFqiruF28Ksb2B6hlrx7FQ==" saltValue="/xKXqN5wKfFFB9CfJ5zMgQ==" spinCount="100000" sheet="1" selectLockedCells="1"/>
  <mergeCells count="2">
    <mergeCell ref="A43:B43"/>
    <mergeCell ref="D2:E2"/>
  </mergeCells>
  <phoneticPr fontId="8" type="noConversion"/>
  <pageMargins left="0.7" right="0.7" top="0.75" bottom="0.75" header="0.3" footer="0.3"/>
  <pageSetup paperSize="9" scale="77" fitToHeight="0" orientation="landscape" r:id="rId1"/>
  <headerFooter>
    <oddFooter>&amp;R&amp;F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Preisblatt V-26-0155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2019-02-28T12:47:19Z</dcterms:created>
  <dcterms:modified xsi:type="dcterms:W3CDTF">2026-06-05T10:24:27Z</dcterms:modified>
</cp:coreProperties>
</file>